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<sst xmlns="http://schemas.openxmlformats.org/spreadsheetml/2006/main" count="9" uniqueCount="9">
  <si>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Spitalul Clinic Judeţean de Urgenţă Tîrgu Mureş</t>
  </si>
  <si>
    <t>UNITATI SANITARE CARE DERULEAZA PNS</t>
  </si>
  <si>
    <t>Spital Clinic Judeţean Mureş</t>
  </si>
  <si>
    <t>Institutul de Urgenta pentru Boli Cardiovasculare si Transplant Tg Mures</t>
  </si>
  <si>
    <t>Spital Municipal Sighişoara</t>
  </si>
  <si>
    <t>TOTAL</t>
  </si>
  <si>
    <t>Centrul Medical Topmed</t>
  </si>
  <si>
    <t>TOTAL (lei)</t>
  </si>
  <si>
    <t>VALOARE DECONTATA  PENTRU PNS SPITALE IN ANUL 2021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</si>
</sst>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medium"/>
      <bottom style="medium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4" fontId="0" fillId="0" borderId="10" xfId="0" applyNumberFormat="1" applyBorder="1" applyAlignment="1">
      <alignment/>
    </xf>
    <xf numFmtId="4" fontId="36" fillId="0" borderId="0" xfId="0" applyNumberFormat="1" applyFont="1" applyAlignment="1">
      <alignment/>
    </xf>
    <xf numFmtId="4" fontId="0" fillId="0" borderId="11" xfId="0" applyNumberFormat="1" applyBorder="1" applyAlignment="1">
      <alignment/>
    </xf>
    <xf numFmtId="0" fontId="38" fillId="0" borderId="12" xfId="0" applyFont="1" applyBorder="1" applyAlignment="1">
      <alignment/>
    </xf>
    <xf numFmtId="0" fontId="36" fillId="0" borderId="12" xfId="0" applyFont="1" applyBorder="1" applyAlignment="1">
      <alignment/>
    </xf>
    <xf numFmtId="4" fontId="36" fillId="0" borderId="13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4" fontId="36" fillId="0" borderId="15" xfId="0" applyNumberFormat="1" applyFont="1" applyBorder="1" applyAlignment="1">
      <alignment/>
    </xf>
    <xf numFmtId="0" fontId="38" fillId="0" borderId="16" xfId="0" applyFont="1" applyBorder="1" applyAlignment="1">
      <alignment horizontal="center"/>
    </xf>
    <xf numFmtId="0" fontId="2" fillId="0" borderId="17" xfId="0" applyFont="1" applyFill="1" applyBorder="1" applyAlignment="1">
      <alignment horizontal="left" wrapText="1"/>
    </xf>
    <xf numFmtId="0" fontId="39" fillId="0" borderId="18" xfId="0" applyFont="1" applyBorder="1" applyAlignment="1">
      <alignment horizontal="left" wrapText="1"/>
    </xf>
    <xf numFmtId="0" fontId="39" fillId="0" borderId="18" xfId="0" applyFont="1" applyFill="1" applyBorder="1" applyAlignment="1">
      <alignment horizontal="left" wrapText="1"/>
    </xf>
    <xf numFmtId="0" fontId="39" fillId="0" borderId="19" xfId="0" applyFont="1" applyBorder="1" applyAlignment="1">
      <alignment horizontal="left" wrapText="1"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36" fillId="0" borderId="22" xfId="0" applyNumberFormat="1" applyFont="1" applyBorder="1" applyAlignment="1">
      <alignment/>
    </xf>
    <xf numFmtId="4" fontId="36" fillId="0" borderId="23" xfId="0" applyNumberFormat="1" applyFont="1" applyBorder="1" applyAlignment="1">
      <alignment/>
    </xf>
    <xf numFmtId="4" fontId="36" fillId="0" borderId="24" xfId="0" applyNumberFormat="1" applyFont="1" applyBorder="1" applyAlignment="1">
      <alignment/>
    </xf>
    <xf numFmtId="17" fontId="38" fillId="0" borderId="13" xfId="0" applyNumberFormat="1" applyFont="1" applyBorder="1" applyAlignment="1">
      <alignment horizontal="center"/>
    </xf>
    <xf numFmtId="17" fontId="38" fillId="0" borderId="15" xfId="0" applyNumberFormat="1" applyFont="1" applyBorder="1" applyAlignment="1">
      <alignment horizontal="center"/>
    </xf>
    <xf numFmtId="43" fontId="0" fillId="0" borderId="0" xfId="42" applyFont="1" applyAlignment="1">
      <alignment/>
    </xf>
    <xf numFmtId="4" fontId="3" fillId="33" borderId="11" xfId="0" applyNumberFormat="1" applyFont="1" applyFill="1" applyBorder="1" applyAlignment="1">
      <alignment horizontal="center"/>
    </xf>
    <xf numFmtId="0" fontId="38" fillId="0" borderId="0" xfId="0" applyFont="1" applyBorder="1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1" max="1" width="58.8515625" style="0" customWidth="1"/>
    <col min="2" max="2" width="18.8515625" style="0" customWidth="1"/>
    <col min="3" max="3" width="16.00390625" style="0" bestFit="1" customWidth="1"/>
    <col min="4" max="4" width="15.7109375" style="0" customWidth="1"/>
    <col min="5" max="5" width="14.140625" style="0" customWidth="1"/>
    <col min="6" max="6" width="11.57421875" style="0" bestFit="1" customWidth="1"/>
    <col min="7" max="7" width="23.421875" style="0" customWidth="1"/>
  </cols>
  <sheetData>
    <row r="1" spans="1:8" ht="16.5" customHeight="1" thickBot="1">
      <c r="A1" s="3"/>
      <c r="B1" s="26" t="s">
        <v>8</v>
      </c>
      <c r="C1" s="27"/>
      <c r="D1" s="27"/>
      <c r="E1" s="27"/>
      <c r="F1" s="27"/>
      <c r="G1" s="27"/>
      <c r="H1" s="27"/>
    </row>
    <row r="2" spans="1:7" ht="15.75" thickBot="1">
      <c r="A2" s="7" t="s">
        <v>1</v>
      </c>
      <c r="B2" s="22">
        <v>44197</v>
      </c>
      <c r="C2" s="22">
        <v>44228</v>
      </c>
      <c r="D2" s="23">
        <v>44256</v>
      </c>
      <c r="E2" s="23">
        <v>44287</v>
      </c>
      <c r="F2" s="23">
        <v>44317</v>
      </c>
      <c r="G2" s="12" t="s">
        <v>7</v>
      </c>
    </row>
    <row r="3" spans="1:8" ht="21.75" customHeight="1">
      <c r="A3" s="13" t="s">
        <v>0</v>
      </c>
      <c r="B3" s="6">
        <v>6217089.619999999</v>
      </c>
      <c r="C3" s="6">
        <v>6423834.569999999</v>
      </c>
      <c r="D3" s="17">
        <f>4568746.4+1295374.49+10966</f>
        <v>5875086.890000001</v>
      </c>
      <c r="E3" s="25">
        <f>2129395.76+6037</f>
        <v>2135432.76</v>
      </c>
      <c r="F3" s="17">
        <f>441958.39+190505.3+394021.52+19718.62+146300.58+112345.56+38206.16+42197.94+282870+5763.5</f>
        <v>1673887.5699999998</v>
      </c>
      <c r="G3" s="20">
        <f>B3+C3+D3+E3</f>
        <v>20651443.839999996</v>
      </c>
      <c r="H3" s="1"/>
    </row>
    <row r="4" spans="1:8" ht="14.25">
      <c r="A4" s="14" t="s">
        <v>2</v>
      </c>
      <c r="B4" s="4">
        <v>3459377.52</v>
      </c>
      <c r="C4" s="4">
        <v>4357060.95</v>
      </c>
      <c r="D4" s="17">
        <f>2440585.48+625447.45</f>
        <v>3066032.9299999997</v>
      </c>
      <c r="E4" s="17">
        <v>896805.34</v>
      </c>
      <c r="F4" s="17">
        <f>2041685.21+4199.99</f>
        <v>2045885.2</v>
      </c>
      <c r="G4" s="20">
        <f>B4+C4+D4+E4</f>
        <v>11779276.74</v>
      </c>
      <c r="H4" s="1"/>
    </row>
    <row r="5" spans="1:8" ht="18" customHeight="1">
      <c r="A5" s="15" t="s">
        <v>3</v>
      </c>
      <c r="B5" s="4">
        <v>2395983.8899999997</v>
      </c>
      <c r="C5" s="4">
        <v>5606072.18</v>
      </c>
      <c r="D5" s="17">
        <f>1610.35+6938536.86</f>
        <v>6940147.21</v>
      </c>
      <c r="E5" s="17">
        <v>450772</v>
      </c>
      <c r="F5" s="17">
        <f>109579.15</f>
        <v>109579.15</v>
      </c>
      <c r="G5" s="20">
        <f>B5+C5+D5+E5</f>
        <v>15392975.28</v>
      </c>
      <c r="H5" s="1"/>
    </row>
    <row r="6" spans="1:8" ht="14.25">
      <c r="A6" s="14" t="s">
        <v>4</v>
      </c>
      <c r="B6" s="4">
        <v>0</v>
      </c>
      <c r="C6" s="4">
        <v>0</v>
      </c>
      <c r="D6" s="17">
        <v>0</v>
      </c>
      <c r="E6" s="17">
        <v>0</v>
      </c>
      <c r="F6" s="17">
        <v>0</v>
      </c>
      <c r="G6" s="20">
        <f>B6+C6+D6+E6</f>
        <v>0</v>
      </c>
      <c r="H6" s="1"/>
    </row>
    <row r="7" spans="1:8" ht="15" thickBot="1">
      <c r="A7" s="16" t="s">
        <v>6</v>
      </c>
      <c r="B7" s="10">
        <v>3357640.9200000004</v>
      </c>
      <c r="C7" s="10">
        <v>2086479.96</v>
      </c>
      <c r="D7" s="18">
        <f>1427137.29+121311.96+699960+11080</f>
        <v>2259489.25</v>
      </c>
      <c r="E7" s="18">
        <f>535422.95+30545.86+819520</f>
        <v>1385488.81</v>
      </c>
      <c r="F7" s="18">
        <f>1227357.03+805440+48950.53</f>
        <v>2081747.56</v>
      </c>
      <c r="G7" s="20">
        <f>B7+C7+D7+E7</f>
        <v>9089098.940000001</v>
      </c>
      <c r="H7" s="1"/>
    </row>
    <row r="8" spans="1:8" s="2" customFormat="1" ht="15" thickBot="1">
      <c r="A8" s="8" t="s">
        <v>5</v>
      </c>
      <c r="B8" s="9">
        <f aca="true" t="shared" si="0" ref="B8:G8">SUM(B3:B7)</f>
        <v>15430091.949999997</v>
      </c>
      <c r="C8" s="11">
        <f t="shared" si="0"/>
        <v>18473447.66</v>
      </c>
      <c r="D8" s="19">
        <f t="shared" si="0"/>
        <v>18140756.28</v>
      </c>
      <c r="E8" s="19">
        <f t="shared" si="0"/>
        <v>4868498.91</v>
      </c>
      <c r="F8" s="19">
        <f t="shared" si="0"/>
        <v>5911099.4799999995</v>
      </c>
      <c r="G8" s="21">
        <f t="shared" si="0"/>
        <v>56912794.8</v>
      </c>
      <c r="H8" s="5"/>
    </row>
    <row r="9" spans="2:8" ht="14.25">
      <c r="B9" s="1"/>
      <c r="C9" s="1"/>
      <c r="D9" s="1"/>
      <c r="E9" s="1"/>
      <c r="F9" s="1"/>
      <c r="G9" s="1"/>
      <c r="H9" s="1"/>
    </row>
    <row r="10" spans="2:8" ht="14.25">
      <c r="B10" s="1"/>
      <c r="C10" s="1"/>
      <c r="D10" s="1"/>
      <c r="E10" s="1"/>
      <c r="F10" s="1"/>
      <c r="G10" s="1"/>
      <c r="H10" s="1"/>
    </row>
    <row r="11" spans="2:8" ht="14.25">
      <c r="B11" s="1"/>
      <c r="C11" s="1"/>
      <c r="D11" s="1"/>
      <c r="E11" s="1"/>
      <c r="F11" s="1"/>
      <c r="G11" s="1"/>
      <c r="H11" s="1"/>
    </row>
    <row r="12" ht="14.25">
      <c r="C12" s="24"/>
    </row>
    <row r="13" ht="14.25">
      <c r="C13" s="24"/>
    </row>
    <row r="14" ht="14.25">
      <c r="C14" s="24"/>
    </row>
    <row r="15" ht="14.25">
      <c r="C15" s="24"/>
    </row>
  </sheetData>
  <sheetProtection/>
  <mergeCells count="1">
    <mergeCell ref="B1:H1"/>
  </mergeCells>
  <printOptions/>
  <pageMargins left="0.17" right="0.17" top="0.75" bottom="0.75" header="0.3" footer="0.3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2021-05-28T07:21:40Z</dcterms:modified>
  <cp:category/>
  <cp:version/>
  <cp:contentType/>
  <cp:contentStatus/>
</cp:coreProperties>
</file>